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eorgebradt/Dropbox/Books/NL100DAP 5th edition/Tools/"/>
    </mc:Choice>
  </mc:AlternateContent>
  <xr:revisionPtr revIDLastSave="0" documentId="8_{B67C4270-F267-7341-8BBA-3FB75F0EA74D}" xr6:coauthVersionLast="47" xr6:coauthVersionMax="47" xr10:uidLastSave="{00000000-0000-0000-0000-000000000000}"/>
  <bookViews>
    <workbookView xWindow="1560" yWindow="500" windowWidth="27040" windowHeight="1532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9" i="1" l="1"/>
  <c r="G20" i="1"/>
  <c r="G21" i="1"/>
  <c r="G15" i="1"/>
  <c r="G24" i="1" s="1"/>
  <c r="G16" i="1"/>
  <c r="G17" i="1"/>
  <c r="G11" i="1"/>
  <c r="G12" i="1"/>
  <c r="G13" i="1"/>
  <c r="D23" i="1"/>
  <c r="H24" i="1" l="1"/>
  <c r="D24" i="1"/>
  <c r="D28" i="1"/>
  <c r="G23" i="1"/>
  <c r="G28" i="1" s="1"/>
  <c r="G25" i="1"/>
  <c r="H25" i="1" s="1"/>
  <c r="E24" i="1"/>
  <c r="C24" i="1"/>
  <c r="H23" i="1" l="1"/>
  <c r="D25" i="1"/>
  <c r="C25" i="1"/>
  <c r="E25" i="1"/>
  <c r="H28" i="1"/>
  <c r="C27" i="1" s="1"/>
  <c r="I28" i="1"/>
  <c r="B26" i="1" s="1"/>
  <c r="E23" i="1"/>
  <c r="C23" i="1"/>
  <c r="F30" i="1" l="1"/>
  <c r="D30" i="1"/>
  <c r="C30" i="1"/>
  <c r="B30" i="1"/>
  <c r="F27" i="1"/>
  <c r="B28" i="1"/>
  <c r="F28" i="1"/>
  <c r="B27" i="1"/>
  <c r="F29" i="1"/>
  <c r="C26" i="1"/>
  <c r="D26" i="1" s="1"/>
  <c r="E26" i="1" s="1"/>
  <c r="F26" i="1" s="1"/>
  <c r="E30" i="1"/>
  <c r="B29" i="1"/>
  <c r="D27" i="1"/>
  <c r="E27" i="1" s="1"/>
  <c r="E28" i="1"/>
  <c r="D29" i="1"/>
  <c r="C29" i="1"/>
  <c r="C28" i="1"/>
  <c r="E29" i="1"/>
</calcChain>
</file>

<file path=xl/sharedStrings.xml><?xml version="1.0" encoding="utf-8"?>
<sst xmlns="http://schemas.openxmlformats.org/spreadsheetml/2006/main" count="57" uniqueCount="53">
  <si>
    <t>extreme</t>
  </si>
  <si>
    <t>mission cripplin</t>
  </si>
  <si>
    <t>fair</t>
  </si>
  <si>
    <t>good</t>
  </si>
  <si>
    <r>
      <t>PrimeGenesis Onboarding Risk Calculator</t>
    </r>
    <r>
      <rPr>
        <sz val="18"/>
        <color rgb="FF000000"/>
        <rFont val="Calibri"/>
        <family val="2"/>
        <scheme val="minor"/>
      </rPr>
      <t xml:space="preserve"> - Tool 1A.08</t>
    </r>
  </si>
  <si>
    <t>See your fit, delivery, adjustment and overall risk levels at the bottom of the worksheet.</t>
  </si>
  <si>
    <t>Answer each question with a number 1-5 here where 5=strongly agree, 4=agree, 3=neutral, 2=disagree, 1=strongly disagree</t>
  </si>
  <si>
    <t>1) The organization I'm joining has a bias to risking more and gaining more versus protecting what it has now.</t>
  </si>
  <si>
    <t>2) Communication in the organization is generally more informal/face-to-face/verbal than formal/directed/written.</t>
  </si>
  <si>
    <t>3) The organization makes decisions with open debate and conflict encouraged versus more controlled and hierarchical.</t>
  </si>
  <si>
    <t>4) Personally, I generally prefer to risk more and gain more instead of protecting what I have now.</t>
  </si>
  <si>
    <t>5) I prefer to communicate informally/face-to-face/verbal versus formally/directed/written.</t>
  </si>
  <si>
    <t>6) I prefer decision-making that is diffused with open debate and conflict encouraged versus controlled and hierarchical.</t>
  </si>
  <si>
    <t>7) The organization's strategy and ability to implement that strategy gives it a high likelihood of success.</t>
  </si>
  <si>
    <t>8) I, my new boss and key peers are aligned around my role and expectations.</t>
  </si>
  <si>
    <t>9) I personally have the right strengths, motivation and fit to succeed in this role.</t>
  </si>
  <si>
    <t>10) I have spent/will spend many hours with my direct supervisor before day one.</t>
  </si>
  <si>
    <t>11) My supervisor or another mentor will look out for me and guide me in the new organization.</t>
  </si>
  <si>
    <t>12) On average I worked in my last three organizations for at least three years each.</t>
  </si>
  <si>
    <t>Fit</t>
  </si>
  <si>
    <t>Delivery</t>
  </si>
  <si>
    <t>WARNING!    You have a significant delivery risk. If your assumptions are right, you're going to need to make some significant changes early on if you're going to meet expectations.</t>
  </si>
  <si>
    <t>Adjustment</t>
  </si>
  <si>
    <t>WARNNG!     You are significantly vulnerable to changes down the road. Get help seeing and then reacting to the changes.</t>
  </si>
  <si>
    <t>Overall</t>
  </si>
  <si>
    <r>
      <t xml:space="preserve">Note this survey is based on the principles laid out in </t>
    </r>
    <r>
      <rPr>
        <i/>
        <sz val="14"/>
        <color theme="1"/>
        <rFont val="Calibri"/>
        <family val="2"/>
        <scheme val="minor"/>
      </rPr>
      <t xml:space="preserve">The New Leader's 100-Day Action Plan - </t>
    </r>
    <r>
      <rPr>
        <sz val="14"/>
        <color theme="1"/>
        <rFont val="Calibri"/>
        <family val="2"/>
        <scheme val="minor"/>
      </rPr>
      <t>Bradt, Check, Lawler (4th edition, Wiley 2016)</t>
    </r>
  </si>
  <si>
    <t>Click here to request more information about assessing and managing onboarding risk</t>
  </si>
  <si>
    <r>
      <rPr>
        <b/>
        <sz val="18"/>
        <color theme="1"/>
        <rFont val="Calibri"/>
        <family val="2"/>
        <scheme val="minor"/>
      </rPr>
      <t xml:space="preserve">GOOD </t>
    </r>
    <r>
      <rPr>
        <sz val="18"/>
        <color theme="1"/>
        <rFont val="Calibri"/>
        <family val="2"/>
        <scheme val="minor"/>
      </rPr>
      <t xml:space="preserve">            You have a strong likelihood of fitting in well with your new organization. Expect relatively smooth sailing.</t>
    </r>
  </si>
  <si>
    <t>0-10</t>
  </si>
  <si>
    <r>
      <rPr>
        <b/>
        <sz val="18"/>
        <color theme="1"/>
        <rFont val="Calibri"/>
        <family val="2"/>
        <scheme val="minor"/>
      </rPr>
      <t>CAUTION</t>
    </r>
    <r>
      <rPr>
        <sz val="18"/>
        <color theme="1"/>
        <rFont val="Calibri"/>
        <family val="2"/>
        <scheme val="minor"/>
      </rPr>
      <t xml:space="preserve">       You have some fit risk. Do a lot of listening early on and concentrate on converging into their ways of working before you start trying to inject your preferences.</t>
    </r>
  </si>
  <si>
    <t>11-49</t>
  </si>
  <si>
    <r>
      <rPr>
        <b/>
        <sz val="18"/>
        <color theme="1"/>
        <rFont val="Calibri"/>
        <family val="2"/>
        <scheme val="minor"/>
      </rPr>
      <t>WARNING!</t>
    </r>
    <r>
      <rPr>
        <sz val="18"/>
        <color theme="1"/>
        <rFont val="Calibri"/>
        <family val="2"/>
        <scheme val="minor"/>
      </rPr>
      <t xml:space="preserve">    You have a significant fit risk. Your preferences are generally different than the way the organization works. Get help assimilating in.</t>
    </r>
  </si>
  <si>
    <t>50-60</t>
  </si>
  <si>
    <t>delivery</t>
  </si>
  <si>
    <r>
      <rPr>
        <b/>
        <sz val="18"/>
        <color theme="1"/>
        <rFont val="Calibri"/>
        <family val="2"/>
        <scheme val="minor"/>
      </rPr>
      <t>GOOD</t>
    </r>
    <r>
      <rPr>
        <sz val="18"/>
        <color theme="1"/>
        <rFont val="Calibri"/>
        <family val="2"/>
        <scheme val="minor"/>
      </rPr>
      <t xml:space="preserve">             You can deliver what is expected. Check your assumptions. Pay attention. Things should go well.</t>
    </r>
  </si>
  <si>
    <t>12-24</t>
  </si>
  <si>
    <t>CAUTION        You have some delivery risk. Do what you can to shore up the organization's strengths and compensate for its weaknesses early on so you can accelerate delivery.</t>
  </si>
  <si>
    <t>28-44</t>
  </si>
  <si>
    <t>48-60</t>
  </si>
  <si>
    <t>adjustment</t>
  </si>
  <si>
    <t>GOOD            You should be able to see and adjust to surprises down the road. Keep your eyes open. But don't panic.</t>
  </si>
  <si>
    <t>CAUTION       You have some risk of failing to see and/or adjust to surprises down the road. Invest in relationships with others that can help you see changes. You will need their help.</t>
  </si>
  <si>
    <t>overall</t>
  </si>
  <si>
    <t>GOOD       This feels like you're getting set up for success. If you get a head start; manage your message; set direction and build your team; and then sustain momentum and deliver results over your first 100-days and beyond, things should go well.</t>
  </si>
  <si>
    <t>24-54</t>
  </si>
  <si>
    <t>FAIR           There are always risks in a new role. These seem manageable for you. Be mindful of the risks as you get a head start; manage your message; set direction and build your team; and then sustain momentum and deliver results, but don't be afraid of them.</t>
  </si>
  <si>
    <t>55-120</t>
  </si>
  <si>
    <t>WARNING!    There are some potentially mission-crippling issues with this role for you. You will need to address them before you start to reduce your likelihood of failure.</t>
  </si>
  <si>
    <t>121-160</t>
  </si>
  <si>
    <t>EXTREME RISK    This is a very high risk move for you. Consider walking away or at least having a back up plan.</t>
  </si>
  <si>
    <t>161-180</t>
  </si>
  <si>
    <t xml:space="preserve">Your answers to these questions will give you a rough assessment of the level of risk you are facing in your new role. </t>
  </si>
  <si>
    <r>
      <t xml:space="preserve">Copyright© 2022 by PrimeGenesis </t>
    </r>
    <r>
      <rPr>
        <b/>
        <sz val="14"/>
        <color rgb="FFFF0000"/>
        <rFont val="Times New Roman"/>
        <family val="1"/>
      </rPr>
      <t>NO COPIES or FORWARDING</t>
    </r>
    <r>
      <rPr>
        <b/>
        <sz val="14"/>
        <rFont val="Times New Roman"/>
        <family val="1"/>
      </rPr>
      <t xml:space="preserve"> allowed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</si>
</sst>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Calibri"/>
      <family val="2"/>
      <scheme val="minor"/>
    </font>
    <font>
      <sz val="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i/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name val="Times New Roman"/>
      <family val="1"/>
    </font>
    <font>
      <b/>
      <sz val="14"/>
      <color rgb="FFFF0000"/>
      <name val="Times New Roman"/>
      <family val="1"/>
    </font>
    <font>
      <b/>
      <sz val="14"/>
      <name val="Times New Roman"/>
      <family val="1"/>
    </font>
    <font>
      <b/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wrapText="1"/>
    </xf>
    <xf numFmtId="16" fontId="7" fillId="0" borderId="0" xfId="0" applyNumberFormat="1" applyFont="1"/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1" fontId="7" fillId="0" borderId="1" xfId="0" applyNumberFormat="1" applyFont="1" applyBorder="1"/>
    <xf numFmtId="1" fontId="7" fillId="0" borderId="2" xfId="0" applyNumberFormat="1" applyFont="1" applyBorder="1"/>
    <xf numFmtId="0" fontId="11" fillId="0" borderId="1" xfId="0" applyFont="1" applyFill="1" applyBorder="1" applyAlignment="1">
      <alignment vertical="center" wrapText="1"/>
    </xf>
    <xf numFmtId="0" fontId="12" fillId="0" borderId="0" xfId="0" applyFont="1"/>
    <xf numFmtId="0" fontId="12" fillId="0" borderId="0" xfId="0" applyFont="1" applyAlignment="1">
      <alignment wrapText="1"/>
    </xf>
    <xf numFmtId="0" fontId="13" fillId="0" borderId="0" xfId="5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14" fillId="2" borderId="0" xfId="0" applyFont="1" applyFill="1" applyAlignment="1">
      <alignment wrapText="1"/>
    </xf>
    <xf numFmtId="0" fontId="14" fillId="3" borderId="0" xfId="0" applyFont="1" applyFill="1" applyAlignment="1">
      <alignment wrapText="1"/>
    </xf>
    <xf numFmtId="16" fontId="0" fillId="0" borderId="0" xfId="0" quotePrefix="1" applyNumberFormat="1"/>
    <xf numFmtId="0" fontId="14" fillId="4" borderId="0" xfId="0" applyFont="1" applyFill="1" applyAlignment="1">
      <alignment wrapText="1"/>
    </xf>
    <xf numFmtId="0" fontId="0" fillId="0" borderId="0" xfId="0" quotePrefix="1"/>
    <xf numFmtId="0" fontId="19" fillId="5" borderId="0" xfId="0" applyFont="1" applyFill="1" applyAlignment="1">
      <alignment wrapText="1"/>
    </xf>
    <xf numFmtId="0" fontId="14" fillId="5" borderId="0" xfId="0" applyFont="1" applyFill="1" applyAlignment="1">
      <alignment wrapText="1"/>
    </xf>
    <xf numFmtId="0" fontId="12" fillId="0" borderId="0" xfId="0" applyFont="1" applyFill="1" applyBorder="1"/>
    <xf numFmtId="1" fontId="12" fillId="0" borderId="0" xfId="0" applyNumberFormat="1" applyFont="1"/>
    <xf numFmtId="0" fontId="12" fillId="0" borderId="0" xfId="0" applyFont="1" applyFill="1"/>
    <xf numFmtId="0" fontId="12" fillId="0" borderId="0" xfId="0" applyFont="1" applyBorder="1"/>
    <xf numFmtId="0" fontId="8" fillId="0" borderId="0" xfId="0" applyFont="1" applyAlignment="1">
      <alignment vertical="center"/>
    </xf>
    <xf numFmtId="0" fontId="9" fillId="0" borderId="0" xfId="0" applyFont="1" applyFill="1" applyAlignment="1">
      <alignment vertical="center" wrapText="1"/>
    </xf>
    <xf numFmtId="16" fontId="8" fillId="0" borderId="0" xfId="0" applyNumberFormat="1" applyFont="1" applyAlignment="1">
      <alignment vertical="center"/>
    </xf>
    <xf numFmtId="16" fontId="7" fillId="6" borderId="0" xfId="0" applyNumberFormat="1" applyFont="1" applyFill="1"/>
    <xf numFmtId="16" fontId="7" fillId="7" borderId="0" xfId="0" applyNumberFormat="1" applyFont="1" applyFill="1"/>
    <xf numFmtId="0" fontId="7" fillId="6" borderId="0" xfId="0" applyFont="1" applyFill="1"/>
    <xf numFmtId="0" fontId="7" fillId="7" borderId="0" xfId="0" applyFont="1" applyFill="1"/>
    <xf numFmtId="0" fontId="7" fillId="7" borderId="0" xfId="0" applyFont="1" applyFill="1" applyAlignment="1">
      <alignment wrapText="1"/>
    </xf>
    <xf numFmtId="0" fontId="7" fillId="7" borderId="0" xfId="0" applyFont="1" applyFill="1" applyAlignment="1">
      <alignment horizontal="left"/>
    </xf>
    <xf numFmtId="1" fontId="7" fillId="7" borderId="0" xfId="0" applyNumberFormat="1" applyFont="1" applyFill="1"/>
    <xf numFmtId="0" fontId="8" fillId="0" borderId="0" xfId="0" applyFont="1" applyAlignment="1">
      <alignment horizontal="center" vertical="center"/>
    </xf>
    <xf numFmtId="16" fontId="8" fillId="0" borderId="0" xfId="0" applyNumberFormat="1" applyFont="1" applyAlignment="1">
      <alignment horizontal="center" vertical="center"/>
    </xf>
    <xf numFmtId="0" fontId="20" fillId="0" borderId="0" xfId="0" quotePrefix="1" applyFont="1" applyFill="1" applyBorder="1" applyAlignment="1">
      <alignment horizontal="center" vertical="center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7988300</xdr:colOff>
      <xdr:row>4</xdr:row>
      <xdr:rowOff>25400</xdr:rowOff>
    </xdr:from>
    <xdr:to>
      <xdr:col>5</xdr:col>
      <xdr:colOff>50800</xdr:colOff>
      <xdr:row>6</xdr:row>
      <xdr:rowOff>50800</xdr:rowOff>
    </xdr:to>
    <xdr:pic>
      <xdr:nvPicPr>
        <xdr:cNvPr id="1026" name="Picture 2" descr="clip_image002.png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5900" y="1066800"/>
          <a:ext cx="1104900" cy="393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12700</xdr:rowOff>
    </xdr:from>
    <xdr:to>
      <xdr:col>3</xdr:col>
      <xdr:colOff>1861820</xdr:colOff>
      <xdr:row>1</xdr:row>
      <xdr:rowOff>292100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0C5DCC3-20B7-2447-ACA6-4871FE228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2700"/>
          <a:ext cx="2979420" cy="584200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quiry@primegenesis.com?subject=Please%20send%20me%20more%20information%20on%20onboarding%20risk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workbookViewId="0">
      <selection activeCell="M21" sqref="M21"/>
    </sheetView>
  </sheetViews>
  <sheetFormatPr baseColWidth="10" defaultRowHeight="16"/>
  <cols>
    <col min="1" max="1" width="12.1640625" bestFit="1" customWidth="1"/>
    <col min="2" max="2" width="1.33203125" customWidth="1"/>
    <col min="3" max="3" width="1.1640625" customWidth="1"/>
    <col min="4" max="4" width="114.6640625" customWidth="1"/>
    <col min="5" max="5" width="4" customWidth="1"/>
    <col min="6" max="6" width="1.5" customWidth="1"/>
    <col min="7" max="11" width="10.83203125" hidden="1" customWidth="1"/>
  </cols>
  <sheetData>
    <row r="1" spans="1:7" ht="24">
      <c r="A1" s="2"/>
      <c r="B1" s="2"/>
      <c r="C1" s="2"/>
      <c r="D1" s="3" t="s">
        <v>4</v>
      </c>
      <c r="E1" s="3"/>
      <c r="F1" s="4"/>
      <c r="G1" s="4"/>
    </row>
    <row r="2" spans="1:7" ht="24">
      <c r="A2" s="2"/>
      <c r="B2" s="2"/>
      <c r="C2" s="2"/>
      <c r="D2" s="5"/>
      <c r="E2" s="5"/>
      <c r="F2" s="4"/>
      <c r="G2" s="4"/>
    </row>
    <row r="3" spans="1:7" ht="19">
      <c r="A3" s="6" t="s">
        <v>51</v>
      </c>
      <c r="B3" s="6"/>
      <c r="C3" s="6"/>
      <c r="D3" s="6"/>
      <c r="E3" s="8"/>
      <c r="F3" s="7"/>
      <c r="G3" s="7"/>
    </row>
    <row r="4" spans="1:7" ht="19">
      <c r="A4" s="6" t="s">
        <v>5</v>
      </c>
      <c r="B4" s="6"/>
      <c r="C4" s="6"/>
      <c r="D4" s="6"/>
      <c r="E4" s="9"/>
      <c r="F4" s="7"/>
      <c r="G4" s="7"/>
    </row>
    <row r="5" spans="1:7" ht="19">
      <c r="A5" s="6" t="s">
        <v>6</v>
      </c>
      <c r="B5" s="6"/>
      <c r="C5" s="6"/>
      <c r="D5" s="7"/>
      <c r="E5" s="7"/>
      <c r="F5" s="7"/>
      <c r="G5" s="7"/>
    </row>
    <row r="6" spans="1:7" ht="11" customHeight="1" thickBot="1">
      <c r="A6" s="32"/>
      <c r="B6" s="32"/>
      <c r="C6" s="33"/>
      <c r="D6" s="36"/>
      <c r="E6" s="37"/>
      <c r="F6" s="35"/>
      <c r="G6" s="7"/>
    </row>
    <row r="7" spans="1:7" ht="21" thickBot="1">
      <c r="A7" s="34"/>
      <c r="B7" s="34"/>
      <c r="C7" s="35"/>
      <c r="D7" s="8" t="s">
        <v>7</v>
      </c>
      <c r="E7" s="10"/>
      <c r="F7" s="35"/>
      <c r="G7" s="7"/>
    </row>
    <row r="8" spans="1:7" ht="21" thickBot="1">
      <c r="A8" s="34"/>
      <c r="B8" s="34"/>
      <c r="C8" s="35"/>
      <c r="D8" s="8" t="s">
        <v>8</v>
      </c>
      <c r="E8" s="11"/>
      <c r="F8" s="35"/>
      <c r="G8" s="7"/>
    </row>
    <row r="9" spans="1:7" ht="21" customHeight="1" thickBot="1">
      <c r="A9" s="34"/>
      <c r="B9" s="34"/>
      <c r="C9" s="35"/>
      <c r="D9" s="8" t="s">
        <v>9</v>
      </c>
      <c r="E9" s="11"/>
      <c r="F9" s="35"/>
      <c r="G9" s="7"/>
    </row>
    <row r="10" spans="1:7" ht="11" customHeight="1" thickBot="1">
      <c r="A10" s="34"/>
      <c r="B10" s="34"/>
      <c r="C10" s="35"/>
      <c r="D10" s="36"/>
      <c r="E10" s="38"/>
      <c r="F10" s="35"/>
      <c r="G10" s="7"/>
    </row>
    <row r="11" spans="1:7" ht="21" thickBot="1">
      <c r="A11" s="34"/>
      <c r="B11" s="34"/>
      <c r="C11" s="35"/>
      <c r="D11" s="8" t="s">
        <v>10</v>
      </c>
      <c r="E11" s="10"/>
      <c r="F11" s="35"/>
      <c r="G11" s="26">
        <f>ABS(E11-E7)</f>
        <v>0</v>
      </c>
    </row>
    <row r="12" spans="1:7" ht="21" thickBot="1">
      <c r="A12" s="34"/>
      <c r="B12" s="34"/>
      <c r="C12" s="35"/>
      <c r="D12" s="8" t="s">
        <v>11</v>
      </c>
      <c r="E12" s="11"/>
      <c r="F12" s="35"/>
      <c r="G12" s="26">
        <f>ABS(E12-E8)</f>
        <v>0</v>
      </c>
    </row>
    <row r="13" spans="1:7" ht="21" customHeight="1" thickBot="1">
      <c r="A13" s="34"/>
      <c r="B13" s="34"/>
      <c r="C13" s="35"/>
      <c r="D13" s="8" t="s">
        <v>12</v>
      </c>
      <c r="E13" s="11"/>
      <c r="F13" s="35"/>
      <c r="G13" s="26">
        <f>ABS(E13-E9)</f>
        <v>0</v>
      </c>
    </row>
    <row r="14" spans="1:7" ht="10" customHeight="1" thickBot="1">
      <c r="A14" s="34"/>
      <c r="B14" s="34"/>
      <c r="C14" s="35"/>
      <c r="D14" s="36"/>
      <c r="E14" s="38"/>
      <c r="F14" s="35"/>
      <c r="G14" s="13"/>
    </row>
    <row r="15" spans="1:7" ht="21" thickBot="1">
      <c r="A15" s="34"/>
      <c r="B15" s="34"/>
      <c r="C15" s="35"/>
      <c r="D15" s="8" t="s">
        <v>13</v>
      </c>
      <c r="E15" s="10"/>
      <c r="F15" s="35"/>
      <c r="G15" s="27">
        <f>IF(E15=0,0,((6-E15)))</f>
        <v>0</v>
      </c>
    </row>
    <row r="16" spans="1:7" ht="21" thickBot="1">
      <c r="A16" s="34"/>
      <c r="B16" s="34"/>
      <c r="C16" s="35"/>
      <c r="D16" s="8" t="s">
        <v>14</v>
      </c>
      <c r="E16" s="11"/>
      <c r="F16" s="35"/>
      <c r="G16" s="27">
        <f>IF(E16=0,0,((6-E16)))</f>
        <v>0</v>
      </c>
    </row>
    <row r="17" spans="1:11" ht="21" thickBot="1">
      <c r="A17" s="34"/>
      <c r="B17" s="34"/>
      <c r="C17" s="35"/>
      <c r="D17" s="8" t="s">
        <v>15</v>
      </c>
      <c r="E17" s="11"/>
      <c r="F17" s="35"/>
      <c r="G17" s="27">
        <f>IF(E17=0,0,((6-E17)))</f>
        <v>0</v>
      </c>
    </row>
    <row r="18" spans="1:11" ht="11" customHeight="1" thickBot="1">
      <c r="A18" s="34"/>
      <c r="B18" s="34"/>
      <c r="C18" s="35"/>
      <c r="D18" s="36"/>
      <c r="E18" s="38"/>
      <c r="F18" s="35"/>
      <c r="G18" s="27"/>
    </row>
    <row r="19" spans="1:11" ht="21" thickBot="1">
      <c r="A19" s="34"/>
      <c r="B19" s="34"/>
      <c r="C19" s="35"/>
      <c r="D19" s="8" t="s">
        <v>16</v>
      </c>
      <c r="E19" s="10"/>
      <c r="F19" s="35"/>
      <c r="G19" s="27">
        <f>IF(E19=0,0,((6-E19)))</f>
        <v>0</v>
      </c>
    </row>
    <row r="20" spans="1:11" ht="21" thickBot="1">
      <c r="A20" s="34"/>
      <c r="B20" s="34"/>
      <c r="C20" s="35"/>
      <c r="D20" s="8" t="s">
        <v>17</v>
      </c>
      <c r="E20" s="11"/>
      <c r="F20" s="35"/>
      <c r="G20" s="27">
        <f>IF(E20=0,0,((6-E20)))</f>
        <v>0</v>
      </c>
    </row>
    <row r="21" spans="1:11" ht="21" thickBot="1">
      <c r="A21" s="34"/>
      <c r="B21" s="34"/>
      <c r="C21" s="35"/>
      <c r="D21" s="8" t="s">
        <v>18</v>
      </c>
      <c r="E21" s="11"/>
      <c r="F21" s="35"/>
      <c r="G21" s="27">
        <f>IF(E21=0,0,((6-E21)))</f>
        <v>0</v>
      </c>
    </row>
    <row r="22" spans="1:11" ht="11" customHeight="1">
      <c r="A22" s="34"/>
      <c r="B22" s="34"/>
      <c r="C22" s="35"/>
      <c r="D22" s="36"/>
      <c r="E22" s="38"/>
      <c r="F22" s="35"/>
      <c r="G22" s="13"/>
    </row>
    <row r="23" spans="1:11" ht="20">
      <c r="A23" s="39" t="s">
        <v>19</v>
      </c>
      <c r="B23" s="29"/>
      <c r="C23" s="1">
        <f>H23</f>
        <v>0</v>
      </c>
      <c r="D23" s="30" t="str">
        <f>IF(E13=0," ", IF(G23&lt;5,D34, IF(G23&lt;10,D35,D36)))</f>
        <v xml:space="preserve"> </v>
      </c>
      <c r="E23" s="1">
        <f>H23</f>
        <v>0</v>
      </c>
      <c r="F23" s="7"/>
      <c r="G23" s="13">
        <f>SUM(G11:G13)</f>
        <v>0</v>
      </c>
      <c r="H23">
        <f>IF(G23&lt;5,0,(IF(G23&lt;10,1,2)))</f>
        <v>0</v>
      </c>
    </row>
    <row r="24" spans="1:11" ht="20">
      <c r="A24" s="40" t="s">
        <v>20</v>
      </c>
      <c r="B24" s="31"/>
      <c r="C24" s="1">
        <f>H24</f>
        <v>0</v>
      </c>
      <c r="D24" s="30" t="str">
        <f>IF(G24=0," ", IF(G24&lt;7,D37, IF(G24&lt;14,D38,D39)))</f>
        <v xml:space="preserve"> </v>
      </c>
      <c r="E24" s="1">
        <f>H24</f>
        <v>0</v>
      </c>
      <c r="F24" s="7"/>
      <c r="G24" s="13">
        <f>SUM(G15:G17)</f>
        <v>0</v>
      </c>
      <c r="H24">
        <f>IF(G24&lt;7,0,(IF(G24&lt;14,1,2)))</f>
        <v>0</v>
      </c>
    </row>
    <row r="25" spans="1:11" ht="20">
      <c r="A25" s="39" t="s">
        <v>22</v>
      </c>
      <c r="B25" s="29"/>
      <c r="C25" s="1">
        <f>H25</f>
        <v>0</v>
      </c>
      <c r="D25" s="30" t="str">
        <f>IF(G25=0," ",IF(G25&lt;7,D40, IF(G25&lt;14,D41,D42)))</f>
        <v xml:space="preserve"> </v>
      </c>
      <c r="E25" s="1">
        <f>H25</f>
        <v>0</v>
      </c>
      <c r="F25" s="7"/>
      <c r="G25" s="28">
        <f>SUM(G19:G21)</f>
        <v>0</v>
      </c>
      <c r="H25">
        <f>IF(G25&lt;7,0,(IF(G25&lt;14,1,2)))</f>
        <v>0</v>
      </c>
    </row>
    <row r="26" spans="1:11" ht="11" customHeight="1">
      <c r="B26" s="1">
        <f>I28</f>
        <v>0</v>
      </c>
      <c r="C26" s="1">
        <f>B26</f>
        <v>0</v>
      </c>
      <c r="D26" s="1">
        <f>C26</f>
        <v>0</v>
      </c>
      <c r="E26" s="1">
        <f>D26</f>
        <v>0</v>
      </c>
      <c r="F26" s="1">
        <f>E26</f>
        <v>0</v>
      </c>
      <c r="G26" s="28"/>
      <c r="J26" t="s">
        <v>3</v>
      </c>
      <c r="K26">
        <v>6</v>
      </c>
    </row>
    <row r="27" spans="1:11" ht="11" customHeight="1" thickBot="1">
      <c r="B27" s="1">
        <f>B26</f>
        <v>0</v>
      </c>
      <c r="C27" s="1">
        <f>H28</f>
        <v>0</v>
      </c>
      <c r="D27" s="1">
        <f>C27</f>
        <v>0</v>
      </c>
      <c r="E27" s="1">
        <f>D27</f>
        <v>0</v>
      </c>
      <c r="F27" s="1">
        <f>B26</f>
        <v>0</v>
      </c>
      <c r="G27" s="28"/>
      <c r="J27" t="s">
        <v>2</v>
      </c>
      <c r="K27">
        <v>13</v>
      </c>
    </row>
    <row r="28" spans="1:11" ht="52" customHeight="1" thickBot="1">
      <c r="A28" s="41" t="s">
        <v>24</v>
      </c>
      <c r="B28" s="1">
        <f>B26</f>
        <v>0</v>
      </c>
      <c r="C28" s="1">
        <f>C27</f>
        <v>0</v>
      </c>
      <c r="D28" s="12" t="str">
        <f>IF(G24=0," ",IF(G25=0," ",IF(G28=0," ",IF(G28&lt;13,D43,IF(G28&lt;25,D44,IF(G28&lt;36,D45,D46))))))</f>
        <v xml:space="preserve"> </v>
      </c>
      <c r="E28" s="1">
        <f>C27</f>
        <v>0</v>
      </c>
      <c r="F28" s="1">
        <f>B26</f>
        <v>0</v>
      </c>
      <c r="G28" s="25">
        <f>SUM(G23:G25)</f>
        <v>0</v>
      </c>
      <c r="H28">
        <f>IF(G28&lt;13,0,(IF(G28&lt;25,1,2)))</f>
        <v>0</v>
      </c>
      <c r="I28">
        <f>IF(G28&lt;36,0,1)</f>
        <v>0</v>
      </c>
      <c r="J28" t="s">
        <v>1</v>
      </c>
      <c r="K28">
        <v>25</v>
      </c>
    </row>
    <row r="29" spans="1:11" ht="11" customHeight="1">
      <c r="B29" s="1">
        <f>B26</f>
        <v>0</v>
      </c>
      <c r="C29" s="1">
        <f>C27</f>
        <v>0</v>
      </c>
      <c r="D29" s="1">
        <f>C27</f>
        <v>0</v>
      </c>
      <c r="E29" s="1">
        <f>C27</f>
        <v>0</v>
      </c>
      <c r="F29" s="1">
        <f>B26</f>
        <v>0</v>
      </c>
      <c r="J29" t="s">
        <v>0</v>
      </c>
      <c r="K29">
        <v>36</v>
      </c>
    </row>
    <row r="30" spans="1:11" ht="11" customHeight="1">
      <c r="B30" s="1">
        <f>B26</f>
        <v>0</v>
      </c>
      <c r="C30" s="1">
        <f>B26</f>
        <v>0</v>
      </c>
      <c r="D30" s="1">
        <f>B26</f>
        <v>0</v>
      </c>
      <c r="E30" s="1">
        <f>B26</f>
        <v>0</v>
      </c>
      <c r="F30" s="1">
        <f>B26</f>
        <v>0</v>
      </c>
      <c r="K30">
        <v>43</v>
      </c>
    </row>
    <row r="31" spans="1:11" s="13" customFormat="1" ht="19">
      <c r="A31" s="13" t="s">
        <v>25</v>
      </c>
      <c r="D31" s="14"/>
      <c r="E31" s="14"/>
    </row>
    <row r="32" spans="1:11" s="13" customFormat="1" ht="19">
      <c r="D32" s="15" t="s">
        <v>26</v>
      </c>
      <c r="E32" s="15"/>
    </row>
    <row r="33" spans="1:7" ht="24">
      <c r="A33" s="16"/>
      <c r="B33" s="16"/>
      <c r="C33" s="16"/>
      <c r="D33" s="17" t="s">
        <v>52</v>
      </c>
      <c r="E33" s="17"/>
    </row>
    <row r="34" spans="1:7" ht="50" hidden="1">
      <c r="A34" s="16" t="s">
        <v>19</v>
      </c>
      <c r="B34" s="16"/>
      <c r="C34" s="16"/>
      <c r="D34" s="18" t="s">
        <v>27</v>
      </c>
      <c r="E34" s="18"/>
      <c r="G34" t="s">
        <v>28</v>
      </c>
    </row>
    <row r="35" spans="1:7" ht="50" hidden="1">
      <c r="A35" s="16"/>
      <c r="B35" s="16"/>
      <c r="C35" s="16"/>
      <c r="D35" s="19" t="s">
        <v>29</v>
      </c>
      <c r="E35" s="19"/>
      <c r="G35" s="20" t="s">
        <v>30</v>
      </c>
    </row>
    <row r="36" spans="1:7" ht="50" hidden="1">
      <c r="A36" s="16"/>
      <c r="B36" s="16"/>
      <c r="C36" s="16"/>
      <c r="D36" s="21" t="s">
        <v>31</v>
      </c>
      <c r="E36" s="21"/>
      <c r="G36" s="22" t="s">
        <v>32</v>
      </c>
    </row>
    <row r="37" spans="1:7" ht="50" hidden="1">
      <c r="A37" s="16" t="s">
        <v>33</v>
      </c>
      <c r="B37" s="16"/>
      <c r="C37" s="16"/>
      <c r="D37" s="18" t="s">
        <v>34</v>
      </c>
      <c r="E37" s="18"/>
      <c r="G37" s="22" t="s">
        <v>35</v>
      </c>
    </row>
    <row r="38" spans="1:7" ht="50" hidden="1">
      <c r="A38" s="16"/>
      <c r="B38" s="16"/>
      <c r="C38" s="16"/>
      <c r="D38" s="19" t="s">
        <v>36</v>
      </c>
      <c r="E38" s="19"/>
      <c r="G38" s="22" t="s">
        <v>37</v>
      </c>
    </row>
    <row r="39" spans="1:7" ht="50" hidden="1">
      <c r="A39" s="16"/>
      <c r="B39" s="16"/>
      <c r="C39" s="16"/>
      <c r="D39" s="21" t="s">
        <v>21</v>
      </c>
      <c r="E39" s="21"/>
      <c r="G39" s="22" t="s">
        <v>38</v>
      </c>
    </row>
    <row r="40" spans="1:7" ht="50" hidden="1">
      <c r="A40" s="16" t="s">
        <v>39</v>
      </c>
      <c r="B40" s="16"/>
      <c r="C40" s="16"/>
      <c r="D40" s="18" t="s">
        <v>40</v>
      </c>
      <c r="E40" s="18"/>
      <c r="G40" s="22" t="s">
        <v>35</v>
      </c>
    </row>
    <row r="41" spans="1:7" ht="50" hidden="1">
      <c r="A41" s="16"/>
      <c r="B41" s="16"/>
      <c r="C41" s="16"/>
      <c r="D41" s="19" t="s">
        <v>41</v>
      </c>
      <c r="E41" s="19"/>
      <c r="G41" s="22" t="s">
        <v>37</v>
      </c>
    </row>
    <row r="42" spans="1:7" ht="50" hidden="1">
      <c r="A42" s="16"/>
      <c r="B42" s="16"/>
      <c r="C42" s="16"/>
      <c r="D42" s="21" t="s">
        <v>23</v>
      </c>
      <c r="E42" s="21"/>
      <c r="G42" s="22" t="s">
        <v>38</v>
      </c>
    </row>
    <row r="43" spans="1:7" ht="75" hidden="1">
      <c r="A43" s="16" t="s">
        <v>42</v>
      </c>
      <c r="B43" s="16"/>
      <c r="C43" s="16"/>
      <c r="D43" s="18" t="s">
        <v>43</v>
      </c>
      <c r="E43" s="18"/>
      <c r="G43" s="22" t="s">
        <v>44</v>
      </c>
    </row>
    <row r="44" spans="1:7" ht="75" hidden="1">
      <c r="A44" s="16"/>
      <c r="B44" s="16"/>
      <c r="C44" s="16"/>
      <c r="D44" s="19" t="s">
        <v>45</v>
      </c>
      <c r="E44" s="19"/>
      <c r="G44" s="22" t="s">
        <v>46</v>
      </c>
    </row>
    <row r="45" spans="1:7" ht="50" hidden="1">
      <c r="A45" s="16"/>
      <c r="B45" s="16"/>
      <c r="C45" s="16"/>
      <c r="D45" s="21" t="s">
        <v>47</v>
      </c>
      <c r="E45" s="21"/>
      <c r="G45" s="22" t="s">
        <v>48</v>
      </c>
    </row>
    <row r="46" spans="1:7" ht="50" hidden="1">
      <c r="A46" s="16"/>
      <c r="B46" s="16"/>
      <c r="C46" s="16"/>
      <c r="D46" s="23" t="s">
        <v>49</v>
      </c>
      <c r="E46" s="24"/>
      <c r="G46" t="s">
        <v>50</v>
      </c>
    </row>
  </sheetData>
  <conditionalFormatting sqref="D28">
    <cfRule type="colorScale" priority="30">
      <colorScale>
        <cfvo type="formula" val="&quot;f27&lt;13&quot;"/>
        <cfvo type="formula" val="&quot;f27&lt;25&quot;"/>
        <cfvo type="formula" val="&quot;f27&gt;24&quot;"/>
        <color rgb="FFF8696B"/>
        <color rgb="FFFFEB84"/>
        <color rgb="FF63BE7B"/>
      </colorScale>
    </cfRule>
  </conditionalFormatting>
  <conditionalFormatting sqref="C27">
    <cfRule type="colorScale" priority="31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D27">
    <cfRule type="colorScale" priority="29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7">
    <cfRule type="colorScale" priority="28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8">
    <cfRule type="colorScale" priority="27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9">
    <cfRule type="colorScale" priority="26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D29">
    <cfRule type="colorScale" priority="25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C29">
    <cfRule type="colorScale" priority="24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C28">
    <cfRule type="colorScale" priority="23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B26">
    <cfRule type="colorScale" priority="22">
      <colorScale>
        <cfvo type="num" val="0"/>
        <cfvo type="num" val="1"/>
        <color theme="0"/>
        <color theme="1"/>
      </colorScale>
    </cfRule>
  </conditionalFormatting>
  <conditionalFormatting sqref="C26">
    <cfRule type="colorScale" priority="21">
      <colorScale>
        <cfvo type="num" val="0"/>
        <cfvo type="num" val="1"/>
        <color theme="0"/>
        <color theme="1"/>
      </colorScale>
    </cfRule>
  </conditionalFormatting>
  <conditionalFormatting sqref="D26">
    <cfRule type="colorScale" priority="20">
      <colorScale>
        <cfvo type="num" val="0"/>
        <cfvo type="num" val="1"/>
        <color theme="0"/>
        <color theme="1"/>
      </colorScale>
    </cfRule>
  </conditionalFormatting>
  <conditionalFormatting sqref="E26">
    <cfRule type="colorScale" priority="19">
      <colorScale>
        <cfvo type="num" val="0"/>
        <cfvo type="num" val="1"/>
        <color theme="0"/>
        <color theme="1"/>
      </colorScale>
    </cfRule>
  </conditionalFormatting>
  <conditionalFormatting sqref="F26">
    <cfRule type="colorScale" priority="18">
      <colorScale>
        <cfvo type="num" val="0"/>
        <cfvo type="num" val="1"/>
        <color theme="0"/>
        <color theme="1"/>
      </colorScale>
    </cfRule>
  </conditionalFormatting>
  <conditionalFormatting sqref="F27">
    <cfRule type="colorScale" priority="17">
      <colorScale>
        <cfvo type="num" val="0"/>
        <cfvo type="num" val="1"/>
        <color theme="0"/>
        <color theme="1"/>
      </colorScale>
    </cfRule>
  </conditionalFormatting>
  <conditionalFormatting sqref="F28">
    <cfRule type="colorScale" priority="16">
      <colorScale>
        <cfvo type="num" val="0"/>
        <cfvo type="num" val="1"/>
        <color theme="0"/>
        <color theme="1"/>
      </colorScale>
    </cfRule>
  </conditionalFormatting>
  <conditionalFormatting sqref="F29">
    <cfRule type="colorScale" priority="15">
      <colorScale>
        <cfvo type="num" val="0"/>
        <cfvo type="num" val="1"/>
        <color theme="0"/>
        <color theme="1"/>
      </colorScale>
    </cfRule>
  </conditionalFormatting>
  <conditionalFormatting sqref="F30">
    <cfRule type="colorScale" priority="14">
      <colorScale>
        <cfvo type="num" val="0"/>
        <cfvo type="num" val="1"/>
        <color theme="0"/>
        <color theme="1"/>
      </colorScale>
    </cfRule>
  </conditionalFormatting>
  <conditionalFormatting sqref="E30">
    <cfRule type="colorScale" priority="13">
      <colorScale>
        <cfvo type="num" val="0"/>
        <cfvo type="num" val="1"/>
        <color theme="0"/>
        <color theme="1"/>
      </colorScale>
    </cfRule>
  </conditionalFormatting>
  <conditionalFormatting sqref="D30">
    <cfRule type="colorScale" priority="12">
      <colorScale>
        <cfvo type="num" val="0"/>
        <cfvo type="num" val="1"/>
        <color theme="0"/>
        <color theme="1"/>
      </colorScale>
    </cfRule>
  </conditionalFormatting>
  <conditionalFormatting sqref="C30">
    <cfRule type="colorScale" priority="11">
      <colorScale>
        <cfvo type="num" val="0"/>
        <cfvo type="num" val="1"/>
        <color theme="0"/>
        <color theme="1"/>
      </colorScale>
    </cfRule>
  </conditionalFormatting>
  <conditionalFormatting sqref="B30">
    <cfRule type="colorScale" priority="10">
      <colorScale>
        <cfvo type="num" val="0"/>
        <cfvo type="num" val="1"/>
        <color theme="0"/>
        <color theme="1"/>
      </colorScale>
    </cfRule>
  </conditionalFormatting>
  <conditionalFormatting sqref="B29">
    <cfRule type="colorScale" priority="9">
      <colorScale>
        <cfvo type="num" val="0"/>
        <cfvo type="num" val="1"/>
        <color theme="0"/>
        <color theme="1"/>
      </colorScale>
    </cfRule>
  </conditionalFormatting>
  <conditionalFormatting sqref="B28">
    <cfRule type="colorScale" priority="8">
      <colorScale>
        <cfvo type="num" val="0"/>
        <cfvo type="num" val="1"/>
        <color theme="0"/>
        <color theme="1"/>
      </colorScale>
    </cfRule>
  </conditionalFormatting>
  <conditionalFormatting sqref="B27">
    <cfRule type="colorScale" priority="7">
      <colorScale>
        <cfvo type="num" val="0"/>
        <cfvo type="num" val="1"/>
        <color theme="0"/>
        <color theme="1"/>
      </colorScale>
    </cfRule>
  </conditionalFormatting>
  <conditionalFormatting sqref="C24">
    <cfRule type="colorScale" priority="6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C23">
    <cfRule type="colorScale" priority="5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C25">
    <cfRule type="colorScale" priority="4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3">
    <cfRule type="colorScale" priority="3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4">
    <cfRule type="colorScale" priority="2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conditionalFormatting sqref="E25">
    <cfRule type="colorScale" priority="1">
      <colorScale>
        <cfvo type="num" val="0"/>
        <cfvo type="num" val="1"/>
        <cfvo type="num" val="2"/>
        <color rgb="FF00FF00"/>
        <color rgb="FFFFEB84"/>
        <color rgb="FFFF0000"/>
      </colorScale>
    </cfRule>
  </conditionalFormatting>
  <hyperlinks>
    <hyperlink ref="D32" r:id="rId1" xr:uid="{00000000-0004-0000-0000-000000000000}"/>
  </hyperlinks>
  <pageMargins left="0.75" right="0.75" top="1" bottom="1" header="0.5" footer="0.5"/>
  <pageSetup orientation="portrait" horizontalDpi="4294967292" verticalDpi="4294967292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PrimeGenesis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Bradt</dc:creator>
  <cp:lastModifiedBy>Microsoft Office User</cp:lastModifiedBy>
  <dcterms:created xsi:type="dcterms:W3CDTF">2016-01-16T13:14:25Z</dcterms:created>
  <dcterms:modified xsi:type="dcterms:W3CDTF">2022-03-05T16:54:01Z</dcterms:modified>
</cp:coreProperties>
</file>